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 firstSheet="6" activeTab="20"/>
  </bookViews>
  <sheets>
    <sheet name="12.18" sheetId="60" r:id="rId1"/>
    <sheet name="01.19" sheetId="61" r:id="rId2"/>
    <sheet name="02,19" sheetId="62" r:id="rId3"/>
    <sheet name="03.19" sheetId="63" r:id="rId4"/>
    <sheet name="04.19" sheetId="64" r:id="rId5"/>
    <sheet name="05.19" sheetId="65" r:id="rId6"/>
    <sheet name="06.19" sheetId="66" r:id="rId7"/>
    <sheet name="07.19" sheetId="67" r:id="rId8"/>
    <sheet name="08.19" sheetId="68" r:id="rId9"/>
    <sheet name="09.19" sheetId="69" r:id="rId10"/>
    <sheet name="10.19" sheetId="70" r:id="rId11"/>
    <sheet name="11.19" sheetId="71" r:id="rId12"/>
    <sheet name="12.19" sheetId="72" r:id="rId13"/>
    <sheet name="01.2020" sheetId="73" r:id="rId14"/>
    <sheet name="02.2020" sheetId="74" r:id="rId15"/>
    <sheet name="03.2020" sheetId="75" r:id="rId16"/>
    <sheet name="04.2020" sheetId="76" r:id="rId17"/>
    <sheet name="05.2020" sheetId="77" r:id="rId18"/>
    <sheet name="06.2020" sheetId="78" r:id="rId19"/>
    <sheet name="07.2020" sheetId="79" r:id="rId20"/>
    <sheet name="08.2020" sheetId="80" r:id="rId21"/>
  </sheets>
  <calcPr calcId="152511"/>
</workbook>
</file>

<file path=xl/calcChain.xml><?xml version="1.0" encoding="utf-8"?>
<calcChain xmlns="http://schemas.openxmlformats.org/spreadsheetml/2006/main">
  <c r="G20" i="80" l="1"/>
  <c r="D7" i="80"/>
  <c r="I20" i="80" s="1"/>
  <c r="D6" i="80"/>
  <c r="D8" i="80" l="1"/>
  <c r="K20" i="80"/>
  <c r="G20" i="79"/>
  <c r="D7" i="79"/>
  <c r="I20" i="79" s="1"/>
  <c r="D6" i="79"/>
  <c r="G22" i="80" l="1"/>
  <c r="G24" i="80" s="1"/>
  <c r="L20" i="80"/>
  <c r="D8" i="79"/>
  <c r="K20" i="79"/>
  <c r="G20" i="78"/>
  <c r="D7" i="78"/>
  <c r="I20" i="78" s="1"/>
  <c r="D6" i="78"/>
  <c r="G22" i="79" l="1"/>
  <c r="G24" i="79" s="1"/>
  <c r="L20" i="79"/>
  <c r="D8" i="78"/>
  <c r="K20" i="78"/>
  <c r="G20" i="77"/>
  <c r="D7" i="77"/>
  <c r="I20" i="77" s="1"/>
  <c r="D6" i="77"/>
  <c r="G22" i="78" l="1"/>
  <c r="G24" i="78" s="1"/>
  <c r="L20" i="78"/>
  <c r="D8" i="77"/>
  <c r="K20" i="77"/>
  <c r="G20" i="76"/>
  <c r="D7" i="76"/>
  <c r="I20" i="76" s="1"/>
  <c r="D6" i="76"/>
  <c r="G22" i="77" l="1"/>
  <c r="G24" i="77" s="1"/>
  <c r="L20" i="77"/>
  <c r="D8" i="76"/>
  <c r="K20" i="76"/>
  <c r="I20" i="75"/>
  <c r="G20" i="75"/>
  <c r="D7" i="75"/>
  <c r="D6" i="75"/>
  <c r="G22" i="76" l="1"/>
  <c r="G24" i="76" s="1"/>
  <c r="L20" i="76"/>
  <c r="D8" i="75"/>
  <c r="K20" i="75"/>
  <c r="D6" i="74"/>
  <c r="D7" i="74"/>
  <c r="I20" i="74" s="1"/>
  <c r="G20" i="74"/>
  <c r="G22" i="75" l="1"/>
  <c r="G24" i="75" s="1"/>
  <c r="L20" i="75"/>
  <c r="D8" i="74"/>
  <c r="K20" i="74"/>
  <c r="G20" i="73"/>
  <c r="D7" i="73"/>
  <c r="I20" i="73" s="1"/>
  <c r="D6" i="73"/>
  <c r="G22" i="74" l="1"/>
  <c r="G24" i="74" s="1"/>
  <c r="L20" i="74"/>
  <c r="D8" i="73"/>
  <c r="K20" i="73"/>
  <c r="G20" i="72"/>
  <c r="K20" i="72" s="1"/>
  <c r="D7" i="72"/>
  <c r="I20" i="72" s="1"/>
  <c r="D6" i="72"/>
  <c r="G22" i="73" l="1"/>
  <c r="G24" i="73" s="1"/>
  <c r="L20" i="73"/>
  <c r="D8" i="72"/>
  <c r="L20" i="72"/>
  <c r="G22" i="72"/>
  <c r="G24" i="72" s="1"/>
  <c r="D7" i="71"/>
  <c r="G20" i="71" l="1"/>
  <c r="I20" i="71"/>
  <c r="D6" i="71"/>
  <c r="D8" i="71" l="1"/>
  <c r="K20" i="71"/>
  <c r="I20" i="70"/>
  <c r="G20" i="70"/>
  <c r="D7" i="70"/>
  <c r="D6" i="70"/>
  <c r="G22" i="71" l="1"/>
  <c r="G24" i="71" s="1"/>
  <c r="L20" i="71"/>
  <c r="K20" i="70"/>
  <c r="G22" i="70" s="1"/>
  <c r="G24" i="70" s="1"/>
  <c r="D8" i="70"/>
  <c r="L20" i="70"/>
  <c r="G20" i="69"/>
  <c r="D7" i="69"/>
  <c r="D6" i="69"/>
  <c r="D8" i="69" s="1"/>
  <c r="K20" i="69" l="1"/>
  <c r="K20" i="68"/>
  <c r="L20" i="68" s="1"/>
  <c r="G20" i="68"/>
  <c r="D7" i="68"/>
  <c r="D6" i="68"/>
  <c r="G22" i="69" l="1"/>
  <c r="G24" i="69" s="1"/>
  <c r="L20" i="69"/>
  <c r="D8" i="68"/>
  <c r="G22" i="68"/>
  <c r="G24" i="68" s="1"/>
  <c r="Q21" i="67"/>
  <c r="Q20" i="67"/>
  <c r="D6" i="67"/>
  <c r="G20" i="67"/>
  <c r="D7" i="67"/>
  <c r="D8" i="67"/>
  <c r="K20" i="67" l="1"/>
  <c r="G20" i="66"/>
  <c r="G22" i="67" l="1"/>
  <c r="G24" i="67" s="1"/>
  <c r="L20" i="67"/>
  <c r="K20" i="66"/>
  <c r="G22" i="66" l="1"/>
  <c r="G24" i="66" s="1"/>
  <c r="L20" i="66"/>
  <c r="D7" i="66" l="1"/>
  <c r="D6" i="66"/>
  <c r="D8" i="66" s="1"/>
  <c r="D22" i="65" l="1"/>
  <c r="D21" i="65"/>
  <c r="D23" i="65" s="1"/>
  <c r="D7" i="65"/>
  <c r="D6" i="65"/>
  <c r="D8" i="65" l="1"/>
  <c r="D23" i="64"/>
  <c r="D22" i="64"/>
  <c r="D21" i="64"/>
  <c r="D7" i="64"/>
  <c r="D6" i="64"/>
  <c r="D8" i="64" s="1"/>
  <c r="D22" i="63" l="1"/>
  <c r="D23" i="63" s="1"/>
  <c r="D21" i="63"/>
  <c r="D7" i="63"/>
  <c r="D6" i="63"/>
  <c r="D8" i="63" l="1"/>
  <c r="D39" i="62"/>
  <c r="D40" i="62"/>
  <c r="D41" i="62"/>
  <c r="D22" i="62" l="1"/>
  <c r="D21" i="62"/>
  <c r="D23" i="62" s="1"/>
  <c r="D7" i="62"/>
  <c r="D6" i="62"/>
  <c r="D8" i="62" l="1"/>
  <c r="D40" i="61"/>
  <c r="D39" i="61"/>
  <c r="D41" i="61" s="1"/>
  <c r="D21" i="61"/>
  <c r="D20" i="61"/>
  <c r="D22" i="61" l="1"/>
  <c r="D7" i="61"/>
  <c r="D6" i="61"/>
  <c r="D42" i="60"/>
  <c r="D41" i="60"/>
  <c r="D43" i="60" s="1"/>
  <c r="D22" i="60"/>
  <c r="D21" i="60"/>
  <c r="D23" i="60" s="1"/>
  <c r="D8" i="61" l="1"/>
  <c r="D8" i="60"/>
</calcChain>
</file>

<file path=xl/comments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0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1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15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4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5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6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7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8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comments9.xml><?xml version="1.0" encoding="utf-8"?>
<comments xmlns="http://schemas.openxmlformats.org/spreadsheetml/2006/main">
  <authors>
    <author>Автор</author>
  </authors>
  <commentList>
    <comment ref="G16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данные из графика потребления тепла по гвс, нижняя средняя граница
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  <charset val="204"/>
          </rPr>
          <t>наработка в часах за отчетный период</t>
        </r>
      </text>
    </comment>
    <comment ref="I20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расход ХВС ушедшего через теплообменник гвс
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204"/>
          </rPr>
          <t>общее количество тепловой энергии по контуру ГВС со счётчика</t>
        </r>
      </text>
    </comment>
  </commentList>
</comments>
</file>

<file path=xl/sharedStrings.xml><?xml version="1.0" encoding="utf-8"?>
<sst xmlns="http://schemas.openxmlformats.org/spreadsheetml/2006/main" count="693" uniqueCount="44">
  <si>
    <t>Холодная вода</t>
  </si>
  <si>
    <t>общий</t>
  </si>
  <si>
    <t xml:space="preserve"> куб М</t>
  </si>
  <si>
    <t>теплообменник</t>
  </si>
  <si>
    <t>сдал</t>
  </si>
  <si>
    <t>принял</t>
  </si>
  <si>
    <t>пред</t>
  </si>
  <si>
    <t>текущ.</t>
  </si>
  <si>
    <t>разн.</t>
  </si>
  <si>
    <t>Жил дом Ленина38</t>
  </si>
  <si>
    <t>№ 2415</t>
  </si>
  <si>
    <t>№ 2567</t>
  </si>
  <si>
    <t>декабрь</t>
  </si>
  <si>
    <t>2018</t>
  </si>
  <si>
    <t>январь</t>
  </si>
  <si>
    <t>ООО "Управдом Протвино"</t>
  </si>
  <si>
    <t>ХВС на дом</t>
  </si>
  <si>
    <t>2019</t>
  </si>
  <si>
    <t>февраль</t>
  </si>
  <si>
    <t>март</t>
  </si>
  <si>
    <t>апрель</t>
  </si>
  <si>
    <t>май</t>
  </si>
  <si>
    <t>июнь</t>
  </si>
  <si>
    <t>расчёт потребления тепловой энергии на полотенцесушители и нагрев воды</t>
  </si>
  <si>
    <t>Июнь</t>
  </si>
  <si>
    <t xml:space="preserve"> Ленина-38</t>
  </si>
  <si>
    <t>среднее часовое потребление тепловой энергии во время отсутствия разбора воды (гКал/ч)</t>
  </si>
  <si>
    <t>учётная наработка прибора (час.)</t>
  </si>
  <si>
    <t>расход тепла на  систему циркуляции (полотенцесушители) (гКал)</t>
  </si>
  <si>
    <t>инж.</t>
  </si>
  <si>
    <t>Федин Е.А.</t>
  </si>
  <si>
    <t>расход тепла на нагрев воды (гКал)</t>
  </si>
  <si>
    <t>суммарный расход по приборам (гКал)</t>
  </si>
  <si>
    <t>июль</t>
  </si>
  <si>
    <t>Июль</t>
  </si>
  <si>
    <t>август</t>
  </si>
  <si>
    <t>гкал/м3</t>
  </si>
  <si>
    <t>сентябрь</t>
  </si>
  <si>
    <t>октябрь</t>
  </si>
  <si>
    <t>ноябрь</t>
  </si>
  <si>
    <t>2020</t>
  </si>
  <si>
    <t>15,562</t>
  </si>
  <si>
    <t>счётчик был в поверке</t>
  </si>
  <si>
    <t>ООО "Управдом Юг Подмосковья"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</si>
</sst>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4">
    <font>
      <sz val="11"/>
      <color theme="1"/>
      <name val="Calibri"/>
      <family val="2"/>
      <charset val="204"/>
      <scheme val="minor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2"/>
      <name val="Arial"/>
      <family val="2"/>
      <charset val="204"/>
    </font>
    <font>
      <b/>
      <sz val="14"/>
      <color rgb="FFFF0000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7"/>
      <color rgb="FF000000"/>
      <name val="Arial???????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/>
    <xf numFmtId="0" fontId="1" fillId="0" borderId="1" xfId="0" applyFont="1" applyBorder="1" applyAlignment="1"/>
    <xf numFmtId="0" fontId="1" fillId="0" borderId="2" xfId="0" applyNumberFormat="1" applyFont="1" applyBorder="1"/>
    <xf numFmtId="0" fontId="1" fillId="0" borderId="2" xfId="0" applyFont="1" applyBorder="1"/>
    <xf numFmtId="0" fontId="1" fillId="0" borderId="0" xfId="0" applyFont="1" applyFill="1" applyBorder="1"/>
    <xf numFmtId="0" fontId="4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/>
    <xf numFmtId="0" fontId="1" fillId="0" borderId="0" xfId="0" applyNumberFormat="1" applyFont="1" applyBorder="1"/>
    <xf numFmtId="14" fontId="0" fillId="0" borderId="0" xfId="0" applyNumberFormat="1"/>
    <xf numFmtId="0" fontId="0" fillId="0" borderId="0" xfId="0" applyAlignment="1">
      <alignment horizontal="left" vertical="center"/>
    </xf>
    <xf numFmtId="14" fontId="5" fillId="0" borderId="0" xfId="0" applyNumberFormat="1" applyFont="1"/>
    <xf numFmtId="0" fontId="5" fillId="0" borderId="0" xfId="0" applyFont="1"/>
    <xf numFmtId="49" fontId="6" fillId="0" borderId="0" xfId="0" applyNumberFormat="1" applyFont="1"/>
    <xf numFmtId="0" fontId="7" fillId="0" borderId="2" xfId="0" applyFont="1" applyBorder="1"/>
    <xf numFmtId="0" fontId="10" fillId="0" borderId="0" xfId="0" applyFont="1"/>
    <xf numFmtId="0" fontId="5" fillId="0" borderId="0" xfId="0" applyFont="1" applyAlignment="1">
      <alignment horizontal="center" vertical="center"/>
    </xf>
    <xf numFmtId="0" fontId="11" fillId="0" borderId="0" xfId="0" applyFont="1"/>
    <xf numFmtId="14" fontId="11" fillId="0" borderId="0" xfId="0" applyNumberFormat="1" applyFont="1"/>
    <xf numFmtId="0" fontId="8" fillId="0" borderId="0" xfId="0" applyFont="1"/>
    <xf numFmtId="0" fontId="9" fillId="0" borderId="0" xfId="0" applyFont="1"/>
    <xf numFmtId="0" fontId="9" fillId="0" borderId="0" xfId="0" applyFont="1" applyBorder="1"/>
    <xf numFmtId="0" fontId="0" fillId="0" borderId="3" xfId="0" applyBorder="1"/>
    <xf numFmtId="0" fontId="0" fillId="0" borderId="0" xfId="0" applyBorder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1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164" fontId="0" fillId="3" borderId="0" xfId="0" applyNumberFormat="1" applyFill="1" applyAlignment="1">
      <alignment horizontal="center"/>
    </xf>
    <xf numFmtId="0" fontId="0" fillId="3" borderId="0" xfId="0" applyFill="1"/>
    <xf numFmtId="0" fontId="13" fillId="0" borderId="2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omments" Target="../comments8.xml"/><Relationship Id="rId1" Type="http://schemas.openxmlformats.org/officeDocument/2006/relationships/vmlDrawing" Target="../drawings/vmlDrawing8.v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omments" Target="../comments10.xml"/><Relationship Id="rId1" Type="http://schemas.openxmlformats.org/officeDocument/2006/relationships/vmlDrawing" Target="../drawings/vmlDrawing10.vm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1.xml"/><Relationship Id="rId1" Type="http://schemas.openxmlformats.org/officeDocument/2006/relationships/vmlDrawing" Target="../drawings/vmlDrawing11.v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omments" Target="../comments12.xml"/><Relationship Id="rId1" Type="http://schemas.openxmlformats.org/officeDocument/2006/relationships/vmlDrawing" Target="../drawings/vmlDrawing12.v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omments" Target="../comments13.xml"/><Relationship Id="rId1" Type="http://schemas.openxmlformats.org/officeDocument/2006/relationships/vmlDrawing" Target="../drawings/vmlDrawing13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5.xml"/><Relationship Id="rId1" Type="http://schemas.openxmlformats.org/officeDocument/2006/relationships/vmlDrawing" Target="../drawings/vmlDrawing15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workbookViewId="0">
      <selection activeCell="E29" sqref="E29"/>
    </sheetView>
  </sheetViews>
  <sheetFormatPr defaultRowHeight="17.25" customHeight="1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10" ht="17.25" customHeight="1">
      <c r="B1" s="1" t="s">
        <v>15</v>
      </c>
      <c r="C1" s="1"/>
      <c r="D1" s="1"/>
      <c r="E1" s="1"/>
      <c r="F1" s="12"/>
      <c r="G1" s="9"/>
    </row>
    <row r="2" spans="1:10" ht="17.25" customHeight="1">
      <c r="A2" s="2" t="s">
        <v>9</v>
      </c>
      <c r="C2" s="3"/>
      <c r="D2" s="18">
        <v>43454</v>
      </c>
      <c r="E2" s="19" t="s">
        <v>12</v>
      </c>
      <c r="F2" s="20" t="s">
        <v>13</v>
      </c>
      <c r="G2" s="10"/>
    </row>
    <row r="3" spans="1:10" ht="17.25" customHeight="1">
      <c r="A3" s="1"/>
      <c r="B3" s="1"/>
      <c r="C3" s="1"/>
      <c r="D3" s="1"/>
      <c r="E3" s="1"/>
      <c r="F3" s="12"/>
      <c r="G3" s="9"/>
    </row>
    <row r="4" spans="1:10" ht="17.25" customHeight="1">
      <c r="A4" s="1"/>
      <c r="B4" s="3" t="s">
        <v>0</v>
      </c>
      <c r="C4" s="1"/>
      <c r="D4" s="1"/>
      <c r="E4" s="1"/>
      <c r="F4" s="12"/>
      <c r="G4" s="9"/>
    </row>
    <row r="5" spans="1:10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10" ht="17.25" customHeight="1">
      <c r="A6" s="4" t="s">
        <v>1</v>
      </c>
      <c r="B6" s="5">
        <v>56726</v>
      </c>
      <c r="C6" s="5">
        <v>57142</v>
      </c>
      <c r="D6">
        <v>416</v>
      </c>
      <c r="E6" s="6" t="s">
        <v>2</v>
      </c>
      <c r="F6" s="17" t="s">
        <v>10</v>
      </c>
      <c r="I6">
        <v>416</v>
      </c>
    </row>
    <row r="7" spans="1:10" ht="17.25" customHeight="1">
      <c r="A7" s="6" t="s">
        <v>3</v>
      </c>
      <c r="B7" s="6">
        <v>18418</v>
      </c>
      <c r="C7" s="6">
        <v>18557</v>
      </c>
      <c r="D7">
        <v>139</v>
      </c>
      <c r="E7" s="6" t="s">
        <v>2</v>
      </c>
      <c r="F7" s="17" t="s">
        <v>11</v>
      </c>
      <c r="I7">
        <v>139</v>
      </c>
    </row>
    <row r="8" spans="1:10" ht="17.25" customHeight="1">
      <c r="A8" s="14"/>
      <c r="B8" s="14"/>
      <c r="C8" s="14"/>
      <c r="D8" s="15">
        <f>D6-D7</f>
        <v>277</v>
      </c>
      <c r="E8" s="14"/>
    </row>
    <row r="9" spans="1:10" ht="17.25" customHeight="1">
      <c r="A9" s="7" t="s">
        <v>4</v>
      </c>
      <c r="C9" s="8" t="s">
        <v>5</v>
      </c>
      <c r="D9" s="8"/>
    </row>
    <row r="10" spans="1:10" ht="15.75">
      <c r="A10" s="7"/>
      <c r="C10" s="8"/>
      <c r="D10" s="8"/>
      <c r="J10" s="16"/>
    </row>
    <row r="11" spans="1:10" ht="17.25" customHeight="1">
      <c r="A11" s="7"/>
      <c r="C11" s="8"/>
      <c r="D11" s="8"/>
    </row>
    <row r="16" spans="1:10" ht="17.25" customHeight="1">
      <c r="B16" s="1" t="s">
        <v>15</v>
      </c>
      <c r="C16" s="1"/>
      <c r="D16" s="1"/>
      <c r="E16" s="1"/>
      <c r="F16" s="12"/>
      <c r="G16" s="9"/>
    </row>
    <row r="17" spans="1:7" ht="17.25" customHeight="1">
      <c r="A17" s="2" t="s">
        <v>9</v>
      </c>
      <c r="C17" s="3"/>
      <c r="D17" s="18">
        <v>43454</v>
      </c>
      <c r="E17" s="19" t="s">
        <v>12</v>
      </c>
      <c r="F17" s="20" t="s">
        <v>13</v>
      </c>
      <c r="G17" s="10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  <c r="G20" s="9"/>
    </row>
    <row r="21" spans="1:7" ht="17.25" customHeight="1">
      <c r="A21" s="4" t="s">
        <v>1</v>
      </c>
      <c r="B21" s="5">
        <v>56726</v>
      </c>
      <c r="C21" s="5">
        <v>57142</v>
      </c>
      <c r="D21" s="5">
        <f>C21-B21</f>
        <v>416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18418</v>
      </c>
      <c r="C22" s="6">
        <v>18557</v>
      </c>
      <c r="D22" s="5">
        <f>C22-B22</f>
        <v>139</v>
      </c>
      <c r="E22" s="6" t="s">
        <v>2</v>
      </c>
      <c r="F22" s="17" t="s">
        <v>11</v>
      </c>
    </row>
    <row r="23" spans="1:7" ht="17.25" customHeight="1">
      <c r="A23" s="14"/>
      <c r="B23" s="14"/>
      <c r="C23" s="14"/>
      <c r="D23" s="15">
        <f>D21-D22</f>
        <v>277</v>
      </c>
      <c r="E23" s="14"/>
    </row>
    <row r="24" spans="1:7" ht="17.25" customHeight="1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26" spans="1:7" ht="15.75">
      <c r="A26" s="7"/>
      <c r="C26" s="8"/>
      <c r="D26" s="8"/>
    </row>
    <row r="36" spans="1:7" ht="17.25" customHeight="1">
      <c r="B36" s="1" t="s">
        <v>15</v>
      </c>
      <c r="C36" s="1"/>
      <c r="D36" s="1"/>
      <c r="E36" s="1"/>
      <c r="F36" s="12"/>
      <c r="G36" s="9"/>
    </row>
    <row r="37" spans="1:7" ht="17.25" customHeight="1">
      <c r="A37" s="2" t="s">
        <v>9</v>
      </c>
      <c r="C37" s="3"/>
      <c r="D37" s="18">
        <v>43454</v>
      </c>
      <c r="E37" s="19" t="s">
        <v>12</v>
      </c>
      <c r="F37" s="20" t="s">
        <v>13</v>
      </c>
      <c r="G37" s="10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1"/>
      <c r="B39" s="3" t="s">
        <v>0</v>
      </c>
      <c r="C39" s="1"/>
      <c r="D39" s="1"/>
      <c r="E39" s="1"/>
      <c r="F39" s="12"/>
      <c r="G39" s="9"/>
    </row>
    <row r="40" spans="1:7" ht="17.25" customHeight="1">
      <c r="A40" s="1"/>
      <c r="B40" s="1" t="s">
        <v>6</v>
      </c>
      <c r="C40" s="1" t="s">
        <v>7</v>
      </c>
      <c r="D40" s="1" t="s">
        <v>8</v>
      </c>
      <c r="E40" s="1"/>
      <c r="F40" s="12"/>
      <c r="G40" s="9"/>
    </row>
    <row r="41" spans="1:7" ht="17.25" customHeight="1">
      <c r="A41" s="4" t="s">
        <v>1</v>
      </c>
      <c r="B41" s="5">
        <v>56726</v>
      </c>
      <c r="C41" s="5">
        <v>57142</v>
      </c>
      <c r="D41" s="5">
        <f>C41-B41</f>
        <v>416</v>
      </c>
      <c r="E41" s="6" t="s">
        <v>2</v>
      </c>
      <c r="F41" s="17" t="s">
        <v>10</v>
      </c>
    </row>
    <row r="42" spans="1:7" ht="17.25" customHeight="1">
      <c r="A42" s="6" t="s">
        <v>3</v>
      </c>
      <c r="B42" s="6">
        <v>18418</v>
      </c>
      <c r="C42" s="6">
        <v>18557</v>
      </c>
      <c r="D42" s="5">
        <f>C42-B42</f>
        <v>139</v>
      </c>
      <c r="E42" s="6" t="s">
        <v>2</v>
      </c>
      <c r="F42" s="17" t="s">
        <v>11</v>
      </c>
    </row>
    <row r="43" spans="1:7" ht="17.25" customHeight="1">
      <c r="A43" s="14"/>
      <c r="B43" s="14"/>
      <c r="C43" s="14"/>
      <c r="D43" s="15">
        <f>D41-D42</f>
        <v>277</v>
      </c>
      <c r="E43" s="14"/>
    </row>
    <row r="44" spans="1:7" ht="17.25" customHeight="1">
      <c r="A44" s="7" t="s">
        <v>4</v>
      </c>
      <c r="C44" s="8" t="s">
        <v>5</v>
      </c>
      <c r="D44" s="8"/>
    </row>
    <row r="45" spans="1:7" ht="15.75">
      <c r="A45" s="7"/>
      <c r="C45" s="8"/>
      <c r="D45" s="8"/>
    </row>
  </sheetData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43728</v>
      </c>
      <c r="E2" s="19" t="s">
        <v>37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61333</v>
      </c>
      <c r="C6" s="5">
        <v>61768</v>
      </c>
      <c r="D6" s="21">
        <f>C6-B6</f>
        <v>435</v>
      </c>
      <c r="E6" s="6" t="s">
        <v>2</v>
      </c>
      <c r="F6" s="17" t="s">
        <v>10</v>
      </c>
    </row>
    <row r="7" spans="1:12" ht="15.75">
      <c r="A7" s="6" t="s">
        <v>3</v>
      </c>
      <c r="B7" s="6">
        <v>19848</v>
      </c>
      <c r="C7" s="6">
        <v>19978</v>
      </c>
      <c r="D7" s="21">
        <f>C7-B7</f>
        <v>130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305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37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8.64</v>
      </c>
      <c r="I20" s="37">
        <v>130</v>
      </c>
      <c r="J20" s="38">
        <v>15.885999999999999</v>
      </c>
      <c r="K20" s="35">
        <f>J20-G20</f>
        <v>7.2459999999999987</v>
      </c>
      <c r="L20" s="39">
        <f>K20/I20</f>
        <v>5.5738461538461528E-2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7.2459999999999987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15.885999999999999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43759</v>
      </c>
      <c r="E2" s="19" t="s">
        <v>38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61768</v>
      </c>
      <c r="C6" s="5">
        <v>62286</v>
      </c>
      <c r="D6" s="21">
        <f>C6-B6</f>
        <v>518</v>
      </c>
      <c r="E6" s="6" t="s">
        <v>2</v>
      </c>
      <c r="F6" s="17" t="s">
        <v>10</v>
      </c>
    </row>
    <row r="7" spans="1:12" ht="15.75">
      <c r="A7" s="6" t="s">
        <v>3</v>
      </c>
      <c r="B7" s="6">
        <v>19978</v>
      </c>
      <c r="C7" s="6">
        <v>20145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351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38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743.36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8.9203200000000002</v>
      </c>
      <c r="I20" s="37">
        <f>D7</f>
        <v>167</v>
      </c>
      <c r="J20" s="38">
        <v>18.254999999999999</v>
      </c>
      <c r="K20" s="35">
        <f>J20-G20</f>
        <v>9.3346799999999988</v>
      </c>
      <c r="L20" s="39">
        <f>K20/I20</f>
        <v>5.5896287425149696E-2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9.3346799999999988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18.254999999999999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43788</v>
      </c>
      <c r="E2" s="19" t="s">
        <v>39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62286</v>
      </c>
      <c r="C6" s="5">
        <v>62763</v>
      </c>
      <c r="D6" s="21">
        <f>C6-B6</f>
        <v>477</v>
      </c>
      <c r="E6" s="6" t="s">
        <v>2</v>
      </c>
      <c r="F6" s="17" t="s">
        <v>10</v>
      </c>
    </row>
    <row r="7" spans="1:12" ht="15.75">
      <c r="A7" s="6" t="s">
        <v>3</v>
      </c>
      <c r="B7" s="6">
        <v>20145</v>
      </c>
      <c r="C7" s="6">
        <v>20295</v>
      </c>
      <c r="D7" s="21">
        <f>C7-B7</f>
        <v>150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327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39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685.05</v>
      </c>
      <c r="I18" s="35"/>
      <c r="J18" s="35"/>
      <c r="K18" s="35"/>
      <c r="L18" s="36"/>
    </row>
    <row r="19" spans="1:13">
      <c r="I19" s="35">
        <v>195.93</v>
      </c>
      <c r="J19" s="35"/>
      <c r="K19" s="35"/>
      <c r="L19" s="36"/>
    </row>
    <row r="20" spans="1:13">
      <c r="A20" t="s">
        <v>28</v>
      </c>
      <c r="G20" s="27">
        <f>G18*G16</f>
        <v>9.2481749999999998</v>
      </c>
      <c r="I20" s="37">
        <f>D7</f>
        <v>150</v>
      </c>
      <c r="J20" s="38">
        <v>17.222999999999999</v>
      </c>
      <c r="K20" s="35">
        <f>J20-G20</f>
        <v>7.9748249999999992</v>
      </c>
      <c r="L20" s="39">
        <f>K20/I20</f>
        <v>5.3165499999999997E-2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7.9748249999999992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17.222999999999999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43810</v>
      </c>
      <c r="E2" s="19" t="s">
        <v>12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62763</v>
      </c>
      <c r="C6" s="5">
        <v>63137</v>
      </c>
      <c r="D6" s="21">
        <f>C6-B6</f>
        <v>374</v>
      </c>
      <c r="E6" s="6" t="s">
        <v>2</v>
      </c>
      <c r="F6" s="17" t="s">
        <v>10</v>
      </c>
    </row>
    <row r="7" spans="1:12" ht="15.75">
      <c r="A7" s="6" t="s">
        <v>3</v>
      </c>
      <c r="B7" s="6">
        <v>20295</v>
      </c>
      <c r="C7" s="6">
        <v>20410</v>
      </c>
      <c r="D7" s="21">
        <f>C7-B7</f>
        <v>115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259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504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6.8040000000000003</v>
      </c>
      <c r="I20" s="37">
        <f>D7</f>
        <v>115</v>
      </c>
      <c r="J20" s="38">
        <v>13.909000000000001</v>
      </c>
      <c r="K20" s="35">
        <f>J20-G20</f>
        <v>7.1050000000000004</v>
      </c>
      <c r="L20" s="39">
        <f>K20/I20</f>
        <v>6.1782608695652177E-2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7.1050000000000004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13.909000000000001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43850</v>
      </c>
      <c r="E2" s="19" t="s">
        <v>14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63137</v>
      </c>
      <c r="C6" s="5">
        <v>63826</v>
      </c>
      <c r="D6" s="21">
        <f>C6-B6</f>
        <v>689</v>
      </c>
      <c r="E6" s="6" t="s">
        <v>2</v>
      </c>
      <c r="F6" s="17" t="s">
        <v>10</v>
      </c>
    </row>
    <row r="7" spans="1:12" ht="15.75">
      <c r="A7" s="6" t="s">
        <v>3</v>
      </c>
      <c r="B7" s="6">
        <v>20410</v>
      </c>
      <c r="C7" s="6">
        <v>20623</v>
      </c>
      <c r="D7" s="21">
        <f>C7-B7</f>
        <v>213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476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12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984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13.284000000000001</v>
      </c>
      <c r="I20" s="37">
        <f>D7</f>
        <v>213</v>
      </c>
      <c r="J20" s="38">
        <v>26.62</v>
      </c>
      <c r="K20" s="35">
        <f>J20-G20</f>
        <v>13.336</v>
      </c>
      <c r="L20" s="39">
        <f>K20/I20</f>
        <v>6.261032863849765E-2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13.336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26.62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43879</v>
      </c>
      <c r="E2" s="19" t="s">
        <v>18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63826</v>
      </c>
      <c r="C6" s="5">
        <v>64328</v>
      </c>
      <c r="D6" s="21">
        <f>C6-B6</f>
        <v>502</v>
      </c>
      <c r="E6" s="6" t="s">
        <v>2</v>
      </c>
      <c r="F6" s="17" t="s">
        <v>10</v>
      </c>
    </row>
    <row r="7" spans="1:12" ht="15.75">
      <c r="A7" s="6" t="s">
        <v>3</v>
      </c>
      <c r="B7" s="6">
        <v>20623</v>
      </c>
      <c r="C7" s="6">
        <v>20777</v>
      </c>
      <c r="D7" s="21">
        <f>C7-B7</f>
        <v>154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18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696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9.395999999999999</v>
      </c>
      <c r="I20" s="37">
        <f>D7</f>
        <v>154</v>
      </c>
      <c r="J20" s="41">
        <v>18.89</v>
      </c>
      <c r="K20" s="35">
        <f>J20-G20</f>
        <v>9.4940000000000015</v>
      </c>
      <c r="L20" s="39">
        <f>K20/I20</f>
        <v>6.1649350649350662E-2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9.4940000000000015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18.89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43910</v>
      </c>
      <c r="E2" s="19" t="s">
        <v>19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64328</v>
      </c>
      <c r="C6" s="5">
        <v>64861</v>
      </c>
      <c r="D6" s="21">
        <f>C6-B6</f>
        <v>533</v>
      </c>
      <c r="E6" s="6" t="s">
        <v>2</v>
      </c>
      <c r="F6" s="17" t="s">
        <v>10</v>
      </c>
    </row>
    <row r="7" spans="1:12" ht="15.75">
      <c r="A7" s="6" t="s">
        <v>3</v>
      </c>
      <c r="B7" s="6">
        <v>20777</v>
      </c>
      <c r="C7" s="6">
        <v>20949</v>
      </c>
      <c r="D7" s="21">
        <f>C7-B7</f>
        <v>172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19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9.8208000000000002</v>
      </c>
      <c r="I20" s="37">
        <f>D7</f>
        <v>172</v>
      </c>
      <c r="J20" s="41">
        <v>19.61</v>
      </c>
      <c r="K20" s="35">
        <f>J20-G20</f>
        <v>9.7891999999999992</v>
      </c>
      <c r="L20" s="39">
        <f>K20/I20</f>
        <v>5.6913953488372089E-2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9.7891999999999992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19.61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43941</v>
      </c>
      <c r="E2" s="19" t="s">
        <v>20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64861</v>
      </c>
      <c r="C6" s="5">
        <v>65442</v>
      </c>
      <c r="D6" s="21">
        <f>C6-B6</f>
        <v>581</v>
      </c>
      <c r="E6" s="6" t="s">
        <v>2</v>
      </c>
      <c r="F6" s="17" t="s">
        <v>10</v>
      </c>
    </row>
    <row r="7" spans="1:12" ht="15.75">
      <c r="A7" s="6" t="s">
        <v>3</v>
      </c>
      <c r="B7" s="6">
        <v>20949</v>
      </c>
      <c r="C7" s="6">
        <v>21141</v>
      </c>
      <c r="D7" s="21">
        <f>C7-B7</f>
        <v>192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192</v>
      </c>
      <c r="J20" s="41">
        <v>20.242999999999999</v>
      </c>
      <c r="K20" s="35">
        <f>J20-G20</f>
        <v>10.522999999999998</v>
      </c>
      <c r="L20" s="39">
        <f>K20/I20</f>
        <v>5.4807291666666653E-2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10.522999999999998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20.242999999999999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43971</v>
      </c>
      <c r="E2" s="19" t="s">
        <v>21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65442</v>
      </c>
      <c r="C6" s="5">
        <v>65970</v>
      </c>
      <c r="D6" s="21">
        <f>C6-B6</f>
        <v>528</v>
      </c>
      <c r="E6" s="6" t="s">
        <v>2</v>
      </c>
      <c r="F6" s="17" t="s">
        <v>10</v>
      </c>
    </row>
    <row r="7" spans="1:12" ht="15.75">
      <c r="A7" s="6" t="s">
        <v>3</v>
      </c>
      <c r="B7" s="6">
        <v>21141</v>
      </c>
      <c r="C7" s="6">
        <v>21320</v>
      </c>
      <c r="D7" s="21">
        <f>C7-B7</f>
        <v>179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349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179</v>
      </c>
      <c r="J20" s="41">
        <v>19.283999999999999</v>
      </c>
      <c r="K20" s="35">
        <f>J20-G20</f>
        <v>9.2399999999999984</v>
      </c>
      <c r="L20" s="39">
        <f>K20/I20</f>
        <v>5.1620111731843568E-2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9.2399999999999984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19.283999999999999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44004</v>
      </c>
      <c r="E2" s="19" t="s">
        <v>22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65970</v>
      </c>
      <c r="C6" s="5">
        <v>66509</v>
      </c>
      <c r="D6" s="21">
        <f>C6-B6</f>
        <v>539</v>
      </c>
      <c r="E6" s="6" t="s">
        <v>2</v>
      </c>
      <c r="F6" s="17" t="s">
        <v>10</v>
      </c>
    </row>
    <row r="7" spans="1:12" ht="15.75">
      <c r="A7" s="6" t="s">
        <v>3</v>
      </c>
      <c r="B7" s="6">
        <v>21320</v>
      </c>
      <c r="C7" s="6">
        <v>21487</v>
      </c>
      <c r="D7" s="21">
        <f>C7-B7</f>
        <v>167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372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20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720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9.7200000000000006</v>
      </c>
      <c r="I20" s="37">
        <f>D7</f>
        <v>167</v>
      </c>
      <c r="J20" s="41">
        <v>16.274999999999999</v>
      </c>
      <c r="K20" s="35">
        <f>J20-G20</f>
        <v>6.5549999999999979</v>
      </c>
      <c r="L20" s="39">
        <f>K20/I20</f>
        <v>3.9251497005988012E-2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6.5549999999999979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16.274999999999999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19" workbookViewId="0">
      <selection activeCell="A19" sqref="A1:XFD1048576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43125</v>
      </c>
      <c r="E2" s="19" t="s">
        <v>14</v>
      </c>
      <c r="F2" s="20" t="s">
        <v>13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57142</v>
      </c>
      <c r="C6" s="5">
        <v>57782</v>
      </c>
      <c r="D6" s="21">
        <f>C6-B6</f>
        <v>640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18557</v>
      </c>
      <c r="C7" s="6">
        <v>18746</v>
      </c>
      <c r="D7" s="21">
        <f>C7-B7</f>
        <v>189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451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A16" s="2" t="s">
        <v>9</v>
      </c>
      <c r="C16" s="3"/>
      <c r="D16" s="18">
        <v>43125</v>
      </c>
      <c r="E16" s="19" t="s">
        <v>14</v>
      </c>
      <c r="F16" s="20" t="s">
        <v>13</v>
      </c>
      <c r="G16" s="10"/>
    </row>
    <row r="17" spans="1:7" ht="17.25" customHeight="1">
      <c r="A17" s="1"/>
      <c r="B17" s="1"/>
      <c r="C17" s="1"/>
      <c r="D17" s="1"/>
      <c r="E17" s="1"/>
      <c r="F17" s="12"/>
      <c r="G17" s="9"/>
    </row>
    <row r="18" spans="1:7" ht="17.25" customHeight="1">
      <c r="A18" s="1"/>
      <c r="B18" s="3" t="s">
        <v>0</v>
      </c>
      <c r="C18" s="1"/>
      <c r="D18" s="1"/>
      <c r="E18" s="1"/>
      <c r="F18" s="12"/>
      <c r="G18" s="9"/>
    </row>
    <row r="19" spans="1:7" ht="17.25" customHeight="1">
      <c r="A19" s="1"/>
      <c r="B19" s="1" t="s">
        <v>6</v>
      </c>
      <c r="C19" s="1" t="s">
        <v>7</v>
      </c>
      <c r="D19" s="1" t="s">
        <v>8</v>
      </c>
      <c r="E19" s="1"/>
      <c r="F19" s="12"/>
      <c r="G19" s="9"/>
    </row>
    <row r="20" spans="1:7" ht="17.25" customHeight="1">
      <c r="A20" s="4" t="s">
        <v>1</v>
      </c>
      <c r="B20" s="5">
        <v>57142</v>
      </c>
      <c r="C20" s="5">
        <v>57782</v>
      </c>
      <c r="D20" s="21">
        <f>C20-B20</f>
        <v>640</v>
      </c>
      <c r="E20" s="6" t="s">
        <v>2</v>
      </c>
      <c r="F20" s="17" t="s">
        <v>10</v>
      </c>
    </row>
    <row r="21" spans="1:7" ht="17.25" customHeight="1">
      <c r="A21" s="6" t="s">
        <v>3</v>
      </c>
      <c r="B21" s="6">
        <v>18557</v>
      </c>
      <c r="C21" s="6">
        <v>18746</v>
      </c>
      <c r="D21" s="21">
        <f>C21-B21</f>
        <v>189</v>
      </c>
      <c r="E21" s="6" t="s">
        <v>2</v>
      </c>
      <c r="F21" s="17" t="s">
        <v>11</v>
      </c>
    </row>
    <row r="22" spans="1:7" ht="17.25" customHeight="1">
      <c r="A22" s="14" t="s">
        <v>16</v>
      </c>
      <c r="B22" s="14"/>
      <c r="C22" s="14"/>
      <c r="D22" s="15">
        <f>D20-D21</f>
        <v>451</v>
      </c>
      <c r="E22" s="14" t="s">
        <v>2</v>
      </c>
    </row>
    <row r="23" spans="1:7" ht="17.25" customHeight="1">
      <c r="A23" s="7" t="s">
        <v>4</v>
      </c>
      <c r="C23" s="8" t="s">
        <v>5</v>
      </c>
      <c r="D23" s="8"/>
    </row>
    <row r="24" spans="1:7" ht="15.75">
      <c r="A24" s="7"/>
      <c r="C24" s="8"/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sqref="A1:XFD1048576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44032</v>
      </c>
      <c r="E2" s="19" t="s">
        <v>33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66509</v>
      </c>
      <c r="C6" s="5">
        <v>66825</v>
      </c>
      <c r="D6" s="21">
        <f>C6-B6</f>
        <v>316</v>
      </c>
      <c r="E6" s="6" t="s">
        <v>2</v>
      </c>
      <c r="F6" s="17" t="s">
        <v>10</v>
      </c>
      <c r="G6" t="s">
        <v>42</v>
      </c>
    </row>
    <row r="7" spans="1:12" ht="15.75">
      <c r="A7" s="6" t="s">
        <v>3</v>
      </c>
      <c r="B7" s="6">
        <v>21487</v>
      </c>
      <c r="C7" s="6">
        <v>21579</v>
      </c>
      <c r="D7" s="21">
        <f>C7-B7</f>
        <v>92</v>
      </c>
      <c r="E7" s="6" t="s">
        <v>2</v>
      </c>
      <c r="F7" s="17" t="s">
        <v>11</v>
      </c>
      <c r="G7" t="s">
        <v>42</v>
      </c>
    </row>
    <row r="8" spans="1:12" ht="15.75">
      <c r="A8" s="14" t="s">
        <v>16</v>
      </c>
      <c r="B8" s="14"/>
      <c r="C8" s="14"/>
      <c r="D8" s="15">
        <f>D6-D7</f>
        <v>224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33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10.044</v>
      </c>
      <c r="I20" s="37">
        <f>D7</f>
        <v>92</v>
      </c>
      <c r="J20" s="41" t="s">
        <v>41</v>
      </c>
      <c r="K20" s="35">
        <f>J20-G20</f>
        <v>5.5179999999999989</v>
      </c>
      <c r="L20" s="39">
        <f>K20/I20</f>
        <v>5.9978260869565203E-2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5.5179999999999989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15.561999999999999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portrait" horizontalDpi="0" verticalDpi="0" r:id="rId1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tabSelected="1" workbookViewId="0">
      <selection activeCell="Q27" sqref="Q27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43</v>
      </c>
      <c r="C1" s="1"/>
      <c r="D1" s="1"/>
      <c r="E1" s="1"/>
      <c r="F1" s="12"/>
    </row>
    <row r="2" spans="1:12" ht="21">
      <c r="A2" s="2" t="s">
        <v>9</v>
      </c>
      <c r="C2" s="3"/>
      <c r="D2" s="18">
        <v>44063</v>
      </c>
      <c r="E2" s="19" t="s">
        <v>35</v>
      </c>
      <c r="F2" s="20" t="s">
        <v>40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66825</v>
      </c>
      <c r="C6" s="5">
        <v>67275</v>
      </c>
      <c r="D6" s="21">
        <f>C6-B6</f>
        <v>450</v>
      </c>
      <c r="E6" s="6" t="s">
        <v>2</v>
      </c>
      <c r="F6" s="17" t="s">
        <v>10</v>
      </c>
    </row>
    <row r="7" spans="1:12" ht="15.75">
      <c r="A7" s="6" t="s">
        <v>3</v>
      </c>
      <c r="B7" s="6">
        <v>21579</v>
      </c>
      <c r="C7" s="6">
        <v>21695</v>
      </c>
      <c r="D7" s="21">
        <f>C7-B7</f>
        <v>116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334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35</v>
      </c>
      <c r="D13" s="23">
        <v>2020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1.35E-2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552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7.452</v>
      </c>
      <c r="I20" s="37">
        <f>D7</f>
        <v>116</v>
      </c>
      <c r="J20" s="41">
        <v>12.25</v>
      </c>
      <c r="K20" s="35">
        <f>J20-G20</f>
        <v>4.798</v>
      </c>
      <c r="L20" s="39">
        <f>K20/I20</f>
        <v>4.1362068965517244E-2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4.798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12.25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G27" sqref="G27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43521</v>
      </c>
      <c r="E2" s="19" t="s">
        <v>18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57782</v>
      </c>
      <c r="C6" s="5">
        <v>58355</v>
      </c>
      <c r="D6" s="21">
        <f>C6-B6</f>
        <v>573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18746</v>
      </c>
      <c r="C7" s="6">
        <v>18945</v>
      </c>
      <c r="D7" s="21">
        <f>C7-B7</f>
        <v>199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374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43521</v>
      </c>
      <c r="E17" s="19" t="s">
        <v>18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57782</v>
      </c>
      <c r="C21" s="5">
        <v>58355</v>
      </c>
      <c r="D21" s="21">
        <f>C21-B21</f>
        <v>573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18746</v>
      </c>
      <c r="C22" s="6">
        <v>18945</v>
      </c>
      <c r="D22" s="21">
        <f>C22-B22</f>
        <v>199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374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 t="s">
        <v>9</v>
      </c>
      <c r="C35" s="3"/>
      <c r="D35" s="18">
        <v>43125</v>
      </c>
      <c r="E35" s="19" t="s">
        <v>14</v>
      </c>
      <c r="F35" s="20" t="s">
        <v>13</v>
      </c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 t="s">
        <v>0</v>
      </c>
      <c r="C37" s="1"/>
      <c r="D37" s="1"/>
      <c r="E37" s="1"/>
      <c r="F37" s="12"/>
      <c r="G37" s="9"/>
    </row>
    <row r="38" spans="1:7" ht="17.25" customHeight="1">
      <c r="A38" s="1"/>
      <c r="B38" s="1" t="s">
        <v>6</v>
      </c>
      <c r="C38" s="1" t="s">
        <v>7</v>
      </c>
      <c r="D38" s="1" t="s">
        <v>8</v>
      </c>
      <c r="E38" s="1"/>
      <c r="F38" s="12"/>
      <c r="G38" s="9"/>
    </row>
    <row r="39" spans="1:7" ht="17.25" customHeight="1">
      <c r="A39" s="4" t="s">
        <v>1</v>
      </c>
      <c r="B39" s="5">
        <v>57142</v>
      </c>
      <c r="C39" s="5">
        <v>57782</v>
      </c>
      <c r="D39" s="21">
        <f>C39-B39</f>
        <v>640</v>
      </c>
      <c r="E39" s="6" t="s">
        <v>2</v>
      </c>
      <c r="F39" s="17" t="s">
        <v>10</v>
      </c>
    </row>
    <row r="40" spans="1:7" ht="17.25" customHeight="1">
      <c r="A40" s="6" t="s">
        <v>3</v>
      </c>
      <c r="B40" s="6">
        <v>18557</v>
      </c>
      <c r="C40" s="6">
        <v>18746</v>
      </c>
      <c r="D40" s="21">
        <f>C40-B40</f>
        <v>189</v>
      </c>
      <c r="E40" s="6" t="s">
        <v>2</v>
      </c>
      <c r="F40" s="17" t="s">
        <v>11</v>
      </c>
    </row>
    <row r="41" spans="1:7" ht="17.25" customHeight="1">
      <c r="A41" s="14"/>
      <c r="B41" s="14"/>
      <c r="C41" s="14"/>
      <c r="D41" s="15">
        <f>D39-D40</f>
        <v>451</v>
      </c>
      <c r="E41" s="14"/>
    </row>
    <row r="42" spans="1:7" ht="17.25" customHeight="1">
      <c r="A42" s="7" t="s">
        <v>4</v>
      </c>
      <c r="C42" s="8" t="s">
        <v>5</v>
      </c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M22" sqref="M2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43545</v>
      </c>
      <c r="E2" s="19" t="s">
        <v>19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58355</v>
      </c>
      <c r="C6" s="5">
        <v>58786</v>
      </c>
      <c r="D6" s="21">
        <f>C6-B6</f>
        <v>431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18945</v>
      </c>
      <c r="C7" s="6">
        <v>19086</v>
      </c>
      <c r="D7" s="21">
        <f>C7-B7</f>
        <v>141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290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43545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58355</v>
      </c>
      <c r="C21" s="5">
        <v>58786</v>
      </c>
      <c r="D21" s="21">
        <f>C21-B21</f>
        <v>431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18945</v>
      </c>
      <c r="C22" s="6">
        <v>19086</v>
      </c>
      <c r="D22" s="21">
        <f>C22-B22</f>
        <v>141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290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F32" sqref="F32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43577</v>
      </c>
      <c r="E2" s="19" t="s">
        <v>20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58786</v>
      </c>
      <c r="C6" s="5">
        <v>59357</v>
      </c>
      <c r="D6" s="21">
        <f>C6-B6</f>
        <v>571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19086</v>
      </c>
      <c r="C7" s="6">
        <v>19272</v>
      </c>
      <c r="D7" s="21">
        <f>C7-B7</f>
        <v>186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385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43577</v>
      </c>
      <c r="E17" s="19" t="s">
        <v>19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58786</v>
      </c>
      <c r="C21" s="5">
        <v>59357</v>
      </c>
      <c r="D21" s="21">
        <f>C21-B21</f>
        <v>571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19086</v>
      </c>
      <c r="C22" s="6">
        <v>19272</v>
      </c>
      <c r="D22" s="21">
        <f>C22-B22</f>
        <v>186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385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sqref="A1:F9"/>
    </sheetView>
  </sheetViews>
  <sheetFormatPr defaultRowHeight="15"/>
  <cols>
    <col min="1" max="1" width="16.85546875" customWidth="1"/>
    <col min="2" max="2" width="9.42578125" customWidth="1"/>
    <col min="3" max="3" width="10" customWidth="1"/>
    <col min="4" max="4" width="15.42578125" customWidth="1"/>
    <col min="5" max="5" width="12.7109375" customWidth="1"/>
    <col min="6" max="6" width="10.28515625" style="13" customWidth="1"/>
    <col min="7" max="7" width="11.7109375" style="11" customWidth="1"/>
  </cols>
  <sheetData>
    <row r="1" spans="1:9" ht="17.25" customHeight="1">
      <c r="B1" s="1" t="s">
        <v>15</v>
      </c>
      <c r="C1" s="1"/>
      <c r="D1" s="1"/>
      <c r="E1" s="1"/>
      <c r="F1" s="12"/>
      <c r="G1" s="9"/>
    </row>
    <row r="2" spans="1:9" ht="17.25" customHeight="1">
      <c r="A2" s="2" t="s">
        <v>9</v>
      </c>
      <c r="C2" s="3"/>
      <c r="D2" s="18">
        <v>43606</v>
      </c>
      <c r="E2" s="19" t="s">
        <v>21</v>
      </c>
      <c r="F2" s="20" t="s">
        <v>17</v>
      </c>
      <c r="G2" s="10"/>
    </row>
    <row r="3" spans="1:9" ht="17.25" customHeight="1">
      <c r="A3" s="1"/>
      <c r="B3" s="1"/>
      <c r="C3" s="1"/>
      <c r="D3" s="1"/>
      <c r="E3" s="1"/>
      <c r="F3" s="12"/>
      <c r="G3" s="9"/>
    </row>
    <row r="4" spans="1:9" ht="17.25" customHeight="1">
      <c r="A4" s="1"/>
      <c r="B4" s="3" t="s">
        <v>0</v>
      </c>
      <c r="C4" s="1"/>
      <c r="D4" s="1"/>
      <c r="E4" s="1"/>
      <c r="F4" s="12"/>
      <c r="G4" s="9"/>
    </row>
    <row r="5" spans="1:9" ht="17.25" customHeight="1">
      <c r="A5" s="1"/>
      <c r="B5" s="1" t="s">
        <v>6</v>
      </c>
      <c r="C5" s="1" t="s">
        <v>7</v>
      </c>
      <c r="D5" s="1" t="s">
        <v>8</v>
      </c>
      <c r="E5" s="1"/>
      <c r="F5" s="12"/>
      <c r="G5" s="9"/>
    </row>
    <row r="6" spans="1:9" ht="17.25" customHeight="1">
      <c r="A6" s="4" t="s">
        <v>1</v>
      </c>
      <c r="B6" s="5">
        <v>59357</v>
      </c>
      <c r="C6" s="5">
        <v>59857</v>
      </c>
      <c r="D6" s="21">
        <f>C6-B6</f>
        <v>500</v>
      </c>
      <c r="E6" s="6" t="s">
        <v>2</v>
      </c>
      <c r="F6" s="17" t="s">
        <v>10</v>
      </c>
    </row>
    <row r="7" spans="1:9" ht="17.25" customHeight="1">
      <c r="A7" s="6" t="s">
        <v>3</v>
      </c>
      <c r="B7" s="6">
        <v>19272</v>
      </c>
      <c r="C7" s="6">
        <v>19437</v>
      </c>
      <c r="D7" s="21">
        <f>C7-B7</f>
        <v>165</v>
      </c>
      <c r="E7" s="6" t="s">
        <v>2</v>
      </c>
      <c r="F7" s="17" t="s">
        <v>11</v>
      </c>
    </row>
    <row r="8" spans="1:9" ht="17.25" customHeight="1">
      <c r="A8" s="14" t="s">
        <v>16</v>
      </c>
      <c r="B8" s="14"/>
      <c r="C8" s="14"/>
      <c r="D8" s="15">
        <f>D6-D7</f>
        <v>335</v>
      </c>
      <c r="E8" s="14" t="s">
        <v>2</v>
      </c>
    </row>
    <row r="9" spans="1:9" ht="17.25" customHeight="1">
      <c r="A9" s="7" t="s">
        <v>4</v>
      </c>
      <c r="C9" s="8" t="s">
        <v>5</v>
      </c>
      <c r="D9" s="8"/>
    </row>
    <row r="10" spans="1:9" ht="15.75">
      <c r="A10" s="7"/>
      <c r="C10" s="8"/>
      <c r="D10" s="8"/>
      <c r="I10" s="16"/>
    </row>
    <row r="11" spans="1:9" ht="17.25" customHeight="1">
      <c r="A11" s="7"/>
      <c r="C11" s="8"/>
      <c r="D11" s="8"/>
    </row>
    <row r="16" spans="1:9" ht="17.25" customHeight="1">
      <c r="B16" s="1" t="s">
        <v>15</v>
      </c>
      <c r="C16" s="1"/>
      <c r="D16" s="1"/>
      <c r="E16" s="1"/>
      <c r="F16" s="12"/>
      <c r="G16" s="10"/>
    </row>
    <row r="17" spans="1:7" ht="17.25" customHeight="1">
      <c r="A17" s="2" t="s">
        <v>9</v>
      </c>
      <c r="C17" s="3"/>
      <c r="D17" s="18">
        <v>43606</v>
      </c>
      <c r="E17" s="19" t="s">
        <v>21</v>
      </c>
      <c r="F17" s="20" t="s">
        <v>17</v>
      </c>
      <c r="G17" s="9"/>
    </row>
    <row r="18" spans="1:7" ht="17.25" customHeight="1">
      <c r="A18" s="1"/>
      <c r="B18" s="1"/>
      <c r="C18" s="1"/>
      <c r="D18" s="1"/>
      <c r="E18" s="1"/>
      <c r="F18" s="12"/>
      <c r="G18" s="9"/>
    </row>
    <row r="19" spans="1:7" ht="17.25" customHeight="1">
      <c r="A19" s="1"/>
      <c r="B19" s="3" t="s">
        <v>0</v>
      </c>
      <c r="C19" s="1"/>
      <c r="D19" s="1"/>
      <c r="E19" s="1"/>
      <c r="F19" s="12"/>
      <c r="G19" s="9"/>
    </row>
    <row r="20" spans="1:7" ht="17.25" customHeight="1">
      <c r="A20" s="1"/>
      <c r="B20" s="1" t="s">
        <v>6</v>
      </c>
      <c r="C20" s="1" t="s">
        <v>7</v>
      </c>
      <c r="D20" s="1" t="s">
        <v>8</v>
      </c>
      <c r="E20" s="1"/>
      <c r="F20" s="12"/>
    </row>
    <row r="21" spans="1:7" ht="17.25" customHeight="1">
      <c r="A21" s="4" t="s">
        <v>1</v>
      </c>
      <c r="B21" s="5">
        <v>59357</v>
      </c>
      <c r="C21" s="5">
        <v>59857</v>
      </c>
      <c r="D21" s="21">
        <f>C21-B21</f>
        <v>500</v>
      </c>
      <c r="E21" s="6" t="s">
        <v>2</v>
      </c>
      <c r="F21" s="17" t="s">
        <v>10</v>
      </c>
    </row>
    <row r="22" spans="1:7" ht="17.25" customHeight="1">
      <c r="A22" s="6" t="s">
        <v>3</v>
      </c>
      <c r="B22" s="6">
        <v>19272</v>
      </c>
      <c r="C22" s="6">
        <v>19437</v>
      </c>
      <c r="D22" s="21">
        <f>C22-B22</f>
        <v>165</v>
      </c>
      <c r="E22" s="6" t="s">
        <v>2</v>
      </c>
      <c r="F22" s="17" t="s">
        <v>11</v>
      </c>
    </row>
    <row r="23" spans="1:7" ht="17.25" customHeight="1">
      <c r="A23" s="14" t="s">
        <v>16</v>
      </c>
      <c r="B23" s="14"/>
      <c r="C23" s="14"/>
      <c r="D23" s="15">
        <f>D21-D22</f>
        <v>335</v>
      </c>
      <c r="E23" s="14" t="s">
        <v>2</v>
      </c>
    </row>
    <row r="24" spans="1:7" ht="15.75">
      <c r="A24" s="7" t="s">
        <v>4</v>
      </c>
      <c r="C24" s="8" t="s">
        <v>5</v>
      </c>
      <c r="D24" s="8"/>
    </row>
    <row r="25" spans="1:7" ht="15.75">
      <c r="A25" s="7"/>
      <c r="C25" s="8"/>
      <c r="D25" s="8"/>
    </row>
    <row r="35" spans="1:7" ht="17.25" customHeight="1">
      <c r="A35" s="2"/>
      <c r="C35" s="3"/>
      <c r="D35" s="18"/>
      <c r="E35" s="19"/>
      <c r="F35" s="20"/>
      <c r="G35" s="10"/>
    </row>
    <row r="36" spans="1:7" ht="17.25" customHeight="1">
      <c r="A36" s="1"/>
      <c r="B36" s="1"/>
      <c r="C36" s="1"/>
      <c r="D36" s="1"/>
      <c r="E36" s="1"/>
      <c r="F36" s="12"/>
      <c r="G36" s="9"/>
    </row>
    <row r="37" spans="1:7" ht="17.25" customHeight="1">
      <c r="A37" s="1"/>
      <c r="B37" s="3"/>
      <c r="C37" s="1"/>
      <c r="D37" s="1"/>
      <c r="E37" s="1"/>
      <c r="F37" s="12"/>
      <c r="G37" s="9"/>
    </row>
    <row r="38" spans="1:7" ht="17.25" customHeight="1">
      <c r="A38" s="1"/>
      <c r="B38" s="1"/>
      <c r="C38" s="1"/>
      <c r="D38" s="1"/>
      <c r="E38" s="1"/>
      <c r="F38" s="12"/>
      <c r="G38" s="9"/>
    </row>
    <row r="39" spans="1:7" ht="17.25" customHeight="1">
      <c r="A39" s="4"/>
      <c r="B39" s="5"/>
      <c r="C39" s="5"/>
      <c r="D39" s="21"/>
      <c r="E39" s="6"/>
      <c r="F39" s="17"/>
    </row>
    <row r="40" spans="1:7" ht="17.25" customHeight="1">
      <c r="A40" s="6"/>
      <c r="B40" s="6"/>
      <c r="C40" s="6"/>
      <c r="D40" s="21"/>
      <c r="E40" s="6"/>
      <c r="F40" s="17"/>
    </row>
    <row r="41" spans="1:7" ht="17.25" customHeight="1">
      <c r="A41" s="14"/>
      <c r="B41" s="14"/>
      <c r="C41" s="14"/>
      <c r="D41" s="15"/>
      <c r="E41" s="14"/>
    </row>
    <row r="42" spans="1:7" ht="17.25" customHeight="1">
      <c r="A42" s="7"/>
      <c r="C42" s="8"/>
      <c r="D42" s="8"/>
    </row>
    <row r="43" spans="1:7" ht="15.75">
      <c r="A43" s="7"/>
      <c r="C43" s="8"/>
      <c r="D43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26"/>
  <sheetViews>
    <sheetView workbookViewId="0">
      <selection activeCell="D7" sqref="D7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43637</v>
      </c>
      <c r="E2" s="19" t="s">
        <v>22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59857</v>
      </c>
      <c r="C6" s="5">
        <v>60416</v>
      </c>
      <c r="D6" s="21">
        <f>C6-B6</f>
        <v>559</v>
      </c>
      <c r="E6" s="6" t="s">
        <v>2</v>
      </c>
      <c r="F6" s="17" t="s">
        <v>10</v>
      </c>
    </row>
    <row r="7" spans="1:12" ht="15.75">
      <c r="A7" s="6" t="s">
        <v>3</v>
      </c>
      <c r="B7" s="6">
        <v>19437</v>
      </c>
      <c r="C7" s="6">
        <v>19610</v>
      </c>
      <c r="D7" s="21">
        <f>C7-B7</f>
        <v>173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386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24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1.2999999999999999E-2</v>
      </c>
      <c r="I16" s="35"/>
      <c r="J16" s="35"/>
      <c r="K16" s="35"/>
      <c r="L16" s="36"/>
    </row>
    <row r="17" spans="1:12">
      <c r="I17" s="35"/>
      <c r="J17" s="35"/>
      <c r="K17" s="35"/>
      <c r="L17" s="36"/>
    </row>
    <row r="18" spans="1:12">
      <c r="A18" t="s">
        <v>27</v>
      </c>
      <c r="G18" s="26">
        <v>720</v>
      </c>
      <c r="I18" s="35"/>
      <c r="J18" s="35"/>
      <c r="K18" s="35"/>
      <c r="L18" s="36"/>
    </row>
    <row r="19" spans="1:12">
      <c r="I19" s="35"/>
      <c r="J19" s="35"/>
      <c r="K19" s="35"/>
      <c r="L19" s="36"/>
    </row>
    <row r="20" spans="1:12">
      <c r="A20" t="s">
        <v>28</v>
      </c>
      <c r="G20" s="27">
        <f>G18*G16</f>
        <v>9.36</v>
      </c>
      <c r="I20" s="37">
        <v>173</v>
      </c>
      <c r="J20" s="38">
        <v>17</v>
      </c>
      <c r="K20" s="35">
        <f>J20-G20</f>
        <v>7.6400000000000006</v>
      </c>
      <c r="L20" s="36">
        <f>K20/I20</f>
        <v>4.4161849710982665E-2</v>
      </c>
    </row>
    <row r="21" spans="1:12">
      <c r="I21" s="35"/>
      <c r="J21" s="35"/>
      <c r="K21" s="35"/>
      <c r="L21" s="36"/>
    </row>
    <row r="22" spans="1:12">
      <c r="A22" t="s">
        <v>31</v>
      </c>
      <c r="G22" s="27">
        <f>K20</f>
        <v>7.6400000000000006</v>
      </c>
      <c r="I22" s="35"/>
      <c r="J22" s="35"/>
      <c r="K22" s="35"/>
      <c r="L22" s="36"/>
    </row>
    <row r="23" spans="1:12">
      <c r="I23" s="35"/>
      <c r="J23" s="35"/>
      <c r="K23" s="35"/>
      <c r="L23" s="36"/>
    </row>
    <row r="24" spans="1:12">
      <c r="A24" t="s">
        <v>32</v>
      </c>
      <c r="G24" s="28">
        <f>SUM(G20:G23)</f>
        <v>17</v>
      </c>
      <c r="I24" s="35"/>
      <c r="J24" s="35"/>
      <c r="K24" s="35"/>
      <c r="L24" s="36"/>
    </row>
    <row r="25" spans="1:12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2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6"/>
  <sheetViews>
    <sheetView workbookViewId="0">
      <selection activeCell="F31" sqref="F31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43671</v>
      </c>
      <c r="E2" s="19" t="s">
        <v>33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60416</v>
      </c>
      <c r="C6" s="5">
        <v>60890</v>
      </c>
      <c r="D6" s="21">
        <f>C6-B6</f>
        <v>474</v>
      </c>
      <c r="E6" s="6" t="s">
        <v>2</v>
      </c>
      <c r="F6" s="17" t="s">
        <v>10</v>
      </c>
    </row>
    <row r="7" spans="1:12" ht="15.75">
      <c r="A7" s="6" t="s">
        <v>3</v>
      </c>
      <c r="B7" s="6">
        <v>19610</v>
      </c>
      <c r="C7" s="6">
        <v>19716</v>
      </c>
      <c r="D7" s="21">
        <f>C7-B7</f>
        <v>106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368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34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7">
      <c r="I17" s="35"/>
      <c r="J17" s="35"/>
      <c r="K17" s="35"/>
      <c r="L17" s="36"/>
    </row>
    <row r="18" spans="1:17">
      <c r="A18" t="s">
        <v>27</v>
      </c>
      <c r="G18" s="26">
        <v>480</v>
      </c>
      <c r="I18" s="35"/>
      <c r="J18" s="35"/>
      <c r="K18" s="35"/>
      <c r="L18" s="36"/>
    </row>
    <row r="19" spans="1:17">
      <c r="I19" s="35"/>
      <c r="J19" s="35"/>
      <c r="K19" s="35"/>
      <c r="L19" s="36"/>
      <c r="Q19">
        <v>744</v>
      </c>
    </row>
    <row r="20" spans="1:17">
      <c r="A20" t="s">
        <v>28</v>
      </c>
      <c r="G20" s="27">
        <f>G18*G16</f>
        <v>5.76</v>
      </c>
      <c r="I20" s="37">
        <v>106</v>
      </c>
      <c r="J20" s="38">
        <v>10.898999999999999</v>
      </c>
      <c r="K20" s="35">
        <f>J20-G20</f>
        <v>5.1389999999999993</v>
      </c>
      <c r="L20" s="36">
        <f>K20/I20</f>
        <v>4.8481132075471695E-2</v>
      </c>
      <c r="O20">
        <v>11</v>
      </c>
      <c r="P20">
        <v>24</v>
      </c>
      <c r="Q20">
        <f>O20*P20</f>
        <v>264</v>
      </c>
    </row>
    <row r="21" spans="1:17">
      <c r="I21" s="35"/>
      <c r="J21" s="35"/>
      <c r="K21" s="35"/>
      <c r="L21" s="36"/>
      <c r="Q21">
        <f>Q19-Q20</f>
        <v>480</v>
      </c>
    </row>
    <row r="22" spans="1:17">
      <c r="A22" t="s">
        <v>31</v>
      </c>
      <c r="G22" s="27">
        <f>K20</f>
        <v>5.1389999999999993</v>
      </c>
      <c r="I22" s="35"/>
      <c r="J22" s="35"/>
      <c r="K22" s="35"/>
      <c r="L22" s="36"/>
    </row>
    <row r="23" spans="1:17">
      <c r="I23" s="35"/>
      <c r="J23" s="35"/>
      <c r="K23" s="35"/>
      <c r="L23" s="36"/>
    </row>
    <row r="24" spans="1:17">
      <c r="A24" t="s">
        <v>32</v>
      </c>
      <c r="G24" s="28">
        <f>SUM(G20:G23)</f>
        <v>10.898999999999999</v>
      </c>
      <c r="I24" s="35"/>
      <c r="J24" s="35"/>
      <c r="K24" s="35"/>
      <c r="L24" s="36"/>
    </row>
    <row r="25" spans="1:17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7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6"/>
  <sheetViews>
    <sheetView workbookViewId="0">
      <selection activeCell="J33" sqref="J33"/>
    </sheetView>
  </sheetViews>
  <sheetFormatPr defaultRowHeight="15"/>
  <cols>
    <col min="1" max="1" width="18.140625" customWidth="1"/>
    <col min="2" max="2" width="14.5703125" customWidth="1"/>
    <col min="3" max="3" width="15" customWidth="1"/>
    <col min="4" max="4" width="16" customWidth="1"/>
    <col min="5" max="5" width="12.85546875" customWidth="1"/>
  </cols>
  <sheetData>
    <row r="1" spans="1:12" ht="15.75">
      <c r="B1" s="1" t="s">
        <v>15</v>
      </c>
      <c r="C1" s="1"/>
      <c r="D1" s="1"/>
      <c r="E1" s="1"/>
      <c r="F1" s="12"/>
    </row>
    <row r="2" spans="1:12" ht="21">
      <c r="A2" s="2" t="s">
        <v>9</v>
      </c>
      <c r="C2" s="3"/>
      <c r="D2" s="18">
        <v>43699</v>
      </c>
      <c r="E2" s="19" t="s">
        <v>35</v>
      </c>
      <c r="F2" s="20" t="s">
        <v>17</v>
      </c>
    </row>
    <row r="3" spans="1:12" ht="15.75">
      <c r="A3" s="1"/>
      <c r="B3" s="1"/>
      <c r="C3" s="1"/>
      <c r="D3" s="1"/>
      <c r="E3" s="1"/>
      <c r="F3" s="12"/>
    </row>
    <row r="4" spans="1:12" ht="15.75">
      <c r="A4" s="1"/>
      <c r="B4" s="3" t="s">
        <v>0</v>
      </c>
      <c r="C4" s="1"/>
      <c r="D4" s="1"/>
      <c r="E4" s="1"/>
      <c r="F4" s="12"/>
    </row>
    <row r="5" spans="1:12" ht="15.75">
      <c r="A5" s="1"/>
      <c r="B5" s="1" t="s">
        <v>6</v>
      </c>
      <c r="C5" s="1" t="s">
        <v>7</v>
      </c>
      <c r="D5" s="1" t="s">
        <v>8</v>
      </c>
      <c r="E5" s="1"/>
      <c r="F5" s="12"/>
    </row>
    <row r="6" spans="1:12" ht="15.75">
      <c r="A6" s="4" t="s">
        <v>1</v>
      </c>
      <c r="B6" s="5">
        <v>60890</v>
      </c>
      <c r="C6" s="5">
        <v>61333</v>
      </c>
      <c r="D6" s="21">
        <f>C6-B6</f>
        <v>443</v>
      </c>
      <c r="E6" s="6" t="s">
        <v>2</v>
      </c>
      <c r="F6" s="17" t="s">
        <v>10</v>
      </c>
    </row>
    <row r="7" spans="1:12" ht="15.75">
      <c r="A7" s="6" t="s">
        <v>3</v>
      </c>
      <c r="B7" s="6">
        <v>19716</v>
      </c>
      <c r="C7" s="6">
        <v>19848</v>
      </c>
      <c r="D7" s="21">
        <f>C7-B7</f>
        <v>132</v>
      </c>
      <c r="E7" s="6" t="s">
        <v>2</v>
      </c>
      <c r="F7" s="17" t="s">
        <v>11</v>
      </c>
    </row>
    <row r="8" spans="1:12" ht="15.75">
      <c r="A8" s="14" t="s">
        <v>16</v>
      </c>
      <c r="B8" s="14"/>
      <c r="C8" s="14"/>
      <c r="D8" s="15">
        <f>D6-D7</f>
        <v>311</v>
      </c>
      <c r="E8" s="14" t="s">
        <v>2</v>
      </c>
      <c r="F8" s="13"/>
    </row>
    <row r="9" spans="1:12" ht="15.75">
      <c r="A9" s="7" t="s">
        <v>4</v>
      </c>
      <c r="C9" s="8" t="s">
        <v>5</v>
      </c>
      <c r="D9" s="8"/>
      <c r="F9" s="13"/>
    </row>
    <row r="12" spans="1:12" ht="18.75">
      <c r="A12" s="22" t="s">
        <v>23</v>
      </c>
      <c r="B12" s="22"/>
      <c r="C12" s="22"/>
      <c r="D12" s="22"/>
      <c r="E12" s="22"/>
      <c r="F12" s="22"/>
      <c r="G12" s="22"/>
      <c r="H12" s="22"/>
      <c r="I12" s="31"/>
      <c r="J12" s="31"/>
      <c r="K12" s="31"/>
      <c r="L12" s="32"/>
    </row>
    <row r="13" spans="1:12" ht="18.75">
      <c r="A13" s="22"/>
      <c r="B13" s="22"/>
      <c r="C13" s="19" t="s">
        <v>35</v>
      </c>
      <c r="D13" s="23">
        <v>2019</v>
      </c>
      <c r="E13" s="22"/>
      <c r="F13" s="22"/>
      <c r="G13" s="22"/>
      <c r="H13" s="22"/>
      <c r="I13" s="31"/>
      <c r="J13" s="31"/>
      <c r="K13" s="31"/>
      <c r="L13" s="32"/>
    </row>
    <row r="14" spans="1:12" ht="18.75">
      <c r="A14" s="24"/>
      <c r="B14" s="24"/>
      <c r="C14" s="24" t="s">
        <v>25</v>
      </c>
      <c r="D14" s="25"/>
      <c r="E14" s="24"/>
      <c r="F14" s="24"/>
      <c r="G14" s="24"/>
      <c r="H14" s="24"/>
      <c r="I14" s="33"/>
      <c r="J14" s="33"/>
      <c r="K14" s="33"/>
      <c r="L14" s="34"/>
    </row>
    <row r="15" spans="1:12">
      <c r="I15" s="35"/>
      <c r="J15" s="35"/>
      <c r="K15" s="35"/>
      <c r="L15" s="36"/>
    </row>
    <row r="16" spans="1:12">
      <c r="A16" t="s">
        <v>26</v>
      </c>
      <c r="G16" s="26">
        <v>1.2E-2</v>
      </c>
      <c r="I16" s="35"/>
      <c r="J16" s="35"/>
      <c r="K16" s="35"/>
      <c r="L16" s="36"/>
    </row>
    <row r="17" spans="1:13">
      <c r="I17" s="35"/>
      <c r="J17" s="35"/>
      <c r="K17" s="35"/>
      <c r="L17" s="36"/>
    </row>
    <row r="18" spans="1:13">
      <c r="A18" t="s">
        <v>27</v>
      </c>
      <c r="G18" s="26">
        <v>744</v>
      </c>
      <c r="I18" s="35"/>
      <c r="J18" s="35"/>
      <c r="K18" s="35"/>
      <c r="L18" s="36"/>
    </row>
    <row r="19" spans="1:13">
      <c r="I19" s="35"/>
      <c r="J19" s="35"/>
      <c r="K19" s="35"/>
      <c r="L19" s="36"/>
    </row>
    <row r="20" spans="1:13">
      <c r="A20" t="s">
        <v>28</v>
      </c>
      <c r="G20" s="27">
        <f>G18*G16</f>
        <v>8.9280000000000008</v>
      </c>
      <c r="I20" s="37">
        <v>132</v>
      </c>
      <c r="J20" s="38">
        <v>16.960999999999999</v>
      </c>
      <c r="K20" s="35">
        <f>J20-G20</f>
        <v>8.0329999999999977</v>
      </c>
      <c r="L20" s="39">
        <f>K20/I20</f>
        <v>6.0856060606060587E-2</v>
      </c>
      <c r="M20" s="40" t="s">
        <v>36</v>
      </c>
    </row>
    <row r="21" spans="1:13">
      <c r="I21" s="35"/>
      <c r="J21" s="35"/>
      <c r="K21" s="35"/>
      <c r="L21" s="36"/>
    </row>
    <row r="22" spans="1:13">
      <c r="A22" t="s">
        <v>31</v>
      </c>
      <c r="G22" s="27">
        <f>K20</f>
        <v>8.0329999999999977</v>
      </c>
      <c r="I22" s="35"/>
      <c r="J22" s="35"/>
      <c r="K22" s="35"/>
      <c r="L22" s="36"/>
    </row>
    <row r="23" spans="1:13">
      <c r="I23" s="35"/>
      <c r="J23" s="35"/>
      <c r="K23" s="35"/>
      <c r="L23" s="36"/>
    </row>
    <row r="24" spans="1:13">
      <c r="A24" t="s">
        <v>32</v>
      </c>
      <c r="G24" s="28">
        <f>SUM(G20:G23)</f>
        <v>16.960999999999999</v>
      </c>
      <c r="I24" s="35"/>
      <c r="J24" s="35"/>
      <c r="K24" s="35"/>
      <c r="L24" s="36"/>
    </row>
    <row r="25" spans="1:13">
      <c r="D25" t="s">
        <v>29</v>
      </c>
      <c r="E25" s="29"/>
      <c r="F25" t="s">
        <v>30</v>
      </c>
      <c r="G25" s="30"/>
      <c r="I25" s="35"/>
      <c r="J25" s="35"/>
      <c r="K25" s="35"/>
      <c r="L25" s="36"/>
    </row>
    <row r="26" spans="1:13">
      <c r="A26" s="29"/>
      <c r="B26" s="29"/>
      <c r="C26" s="29"/>
      <c r="D26" s="29"/>
      <c r="E26" s="29"/>
      <c r="F26" s="29"/>
      <c r="G26" s="29"/>
      <c r="I26" s="35"/>
      <c r="J26" s="35"/>
      <c r="K26" s="35"/>
      <c r="L26" s="36"/>
    </row>
  </sheetData>
  <pageMargins left="0.7" right="0.7" top="0.75" bottom="0.75" header="0.3" footer="0.3"/>
  <pageSetup paperSize="9" orientation="landscape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21</vt:i4>
      </vt:variant>
    </vt:vector>
  </HeadingPairs>
  <TitlesOfParts>
    <vt:vector size="21" baseType="lpstr">
      <vt:lpstr>12.18</vt:lpstr>
      <vt:lpstr>01.19</vt:lpstr>
      <vt:lpstr>02,19</vt:lpstr>
      <vt:lpstr>03.19</vt:lpstr>
      <vt:lpstr>04.19</vt:lpstr>
      <vt:lpstr>05.19</vt:lpstr>
      <vt:lpstr>06.19</vt:lpstr>
      <vt:lpstr>07.19</vt:lpstr>
      <vt:lpstr>08.19</vt:lpstr>
      <vt:lpstr>09.19</vt:lpstr>
      <vt:lpstr>10.19</vt:lpstr>
      <vt:lpstr>11.19</vt:lpstr>
      <vt:lpstr>12.19</vt:lpstr>
      <vt:lpstr>01.2020</vt:lpstr>
      <vt:lpstr>02.2020</vt:lpstr>
      <vt:lpstr>03.2020</vt:lpstr>
      <vt:lpstr>04.2020</vt:lpstr>
      <vt:lpstr>05.2020</vt:lpstr>
      <vt:lpstr>06.2020</vt:lpstr>
      <vt:lpstr>07.2020</vt:lpstr>
      <vt:lpstr>08.2020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2020-08-20T13:57:24Z</dcterms:modified>
</cp:coreProperties>
</file>